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4to trimestre\"/>
    </mc:Choice>
  </mc:AlternateContent>
  <xr:revisionPtr revIDLastSave="0" documentId="8_{CA71357A-EF8C-4C6B-9F47-63423B6CEB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 l="1"/>
  <c r="F15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<sst xmlns="http://schemas.openxmlformats.org/spreadsheetml/2006/main" count="27" uniqueCount="27">
  <si>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</si>
  <si>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</si>
  <si>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</si>
  <si>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</si>
  <si>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</si>
  <si>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</si>
  <si>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</si>
  <si>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</si>
  <si>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</si>
  <si>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</si>
  <si>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</si>
  <si>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</si>
  <si>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</si>
  <si>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</si>
  <si>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</si>
  <si>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</si>
  <si>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</si>
  <si>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</si>
  <si>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</si>
  <si>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</si>
  <si>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</si>
  <si>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</si>
  <si>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</si>
  <si>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</si>
  <si>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</si>
  <si>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</si>
  <si>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POLITECNICA DE JUVENTINO ROSAS
Estado Analítico del Activo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</si>
</sst>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activeCell="B31" sqref="B3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139971313.54000002</v>
      </c>
      <c r="D4" s="13">
        <f>SUM(D6+D15)</f>
        <v>155890258.30000001</v>
      </c>
      <c r="E4" s="13">
        <f>SUM(E6+E15)</f>
        <v>163844056.45999998</v>
      </c>
      <c r="F4" s="13">
        <f>SUM(F6+F15)</f>
        <v>132017515.38000003</v>
      </c>
      <c r="G4" s="13">
        <f>SUM(G6+G15)</f>
        <v>-7953798.1599999834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20928259.329999998</v>
      </c>
      <c r="D6" s="13">
        <f>SUM(D7:D13)</f>
        <v>122819754.08</v>
      </c>
      <c r="E6" s="13">
        <f>SUM(E7:E13)</f>
        <v>135766432.38999999</v>
      </c>
      <c r="F6" s="13">
        <f>SUM(F7:F13)</f>
        <v>7981581.0200000033</v>
      </c>
      <c r="G6" s="13">
        <f>SUM(G7:G13)</f>
        <v>-12946678.309999997</v>
      </c>
    </row>
    <row r="7" spans="1:7" x14ac:dyDescent="0.2">
      <c r="A7" s="3">
        <v>1110</v>
      </c>
      <c r="B7" s="7" t="s">
        <v>9</v>
      </c>
      <c r="C7" s="18">
        <v>18328619.18</v>
      </c>
      <c r="D7" s="18">
        <v>120073400.09999999</v>
      </c>
      <c r="E7" s="18">
        <v>130438432.94</v>
      </c>
      <c r="F7" s="18">
        <f>C7+D7-E7</f>
        <v>7963586.3400000036</v>
      </c>
      <c r="G7" s="18">
        <f t="shared" ref="G7:G13" si="0">F7-C7</f>
        <v>-10365032.839999996</v>
      </c>
    </row>
    <row r="8" spans="1:7" x14ac:dyDescent="0.2">
      <c r="A8" s="3">
        <v>1120</v>
      </c>
      <c r="B8" s="7" t="s">
        <v>10</v>
      </c>
      <c r="C8" s="18">
        <v>6408.68</v>
      </c>
      <c r="D8" s="18">
        <v>1083410</v>
      </c>
      <c r="E8" s="18">
        <v>1078924</v>
      </c>
      <c r="F8" s="18">
        <f t="shared" ref="F8:F13" si="1">C8+D8-E8</f>
        <v>10894.679999999935</v>
      </c>
      <c r="G8" s="18">
        <f t="shared" si="0"/>
        <v>4485.9999999999345</v>
      </c>
    </row>
    <row r="9" spans="1:7" x14ac:dyDescent="0.2">
      <c r="A9" s="3">
        <v>1130</v>
      </c>
      <c r="B9" s="7" t="s">
        <v>11</v>
      </c>
      <c r="C9" s="18">
        <v>2586131.4700000002</v>
      </c>
      <c r="D9" s="18">
        <v>1662943.98</v>
      </c>
      <c r="E9" s="18">
        <v>4249075.45</v>
      </c>
      <c r="F9" s="18">
        <f t="shared" si="1"/>
        <v>0</v>
      </c>
      <c r="G9" s="18">
        <f t="shared" si="0"/>
        <v>-2586131.4700000002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7100</v>
      </c>
      <c r="D13" s="18">
        <v>0</v>
      </c>
      <c r="E13" s="18">
        <v>0</v>
      </c>
      <c r="F13" s="18">
        <f t="shared" si="1"/>
        <v>7100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119043054.21000001</v>
      </c>
      <c r="D15" s="13">
        <f>SUM(D16:D24)</f>
        <v>33070504.219999999</v>
      </c>
      <c r="E15" s="13">
        <f>SUM(E16:E24)</f>
        <v>28077624.07</v>
      </c>
      <c r="F15" s="13">
        <f>SUM(F16:F24)</f>
        <v>124035934.36000003</v>
      </c>
      <c r="G15" s="13">
        <f>SUM(G16:G24)</f>
        <v>4992880.1500000134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116238826.73</v>
      </c>
      <c r="D18" s="19">
        <v>31665151.629999999</v>
      </c>
      <c r="E18" s="19">
        <v>21670599.27</v>
      </c>
      <c r="F18" s="19">
        <f t="shared" si="3"/>
        <v>126233379.09000002</v>
      </c>
      <c r="G18" s="19">
        <f t="shared" si="2"/>
        <v>9994552.3600000143</v>
      </c>
    </row>
    <row r="19" spans="1:7" x14ac:dyDescent="0.2">
      <c r="A19" s="3">
        <v>1240</v>
      </c>
      <c r="B19" s="7" t="s">
        <v>18</v>
      </c>
      <c r="C19" s="18">
        <v>45194847.649999999</v>
      </c>
      <c r="D19" s="18">
        <v>1275557.8</v>
      </c>
      <c r="E19" s="18">
        <v>174005.28</v>
      </c>
      <c r="F19" s="18">
        <f t="shared" si="3"/>
        <v>46296400.169999994</v>
      </c>
      <c r="G19" s="18">
        <f t="shared" si="2"/>
        <v>1101552.5199999958</v>
      </c>
    </row>
    <row r="20" spans="1:7" x14ac:dyDescent="0.2">
      <c r="A20" s="3">
        <v>1250</v>
      </c>
      <c r="B20" s="7" t="s">
        <v>19</v>
      </c>
      <c r="C20" s="18">
        <v>88673.43</v>
      </c>
      <c r="D20" s="18">
        <v>0</v>
      </c>
      <c r="E20" s="18">
        <v>0</v>
      </c>
      <c r="F20" s="18">
        <f t="shared" si="3"/>
        <v>88673.43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-42479293.600000001</v>
      </c>
      <c r="D21" s="18">
        <v>129794.79</v>
      </c>
      <c r="E21" s="18">
        <v>6233019.5199999996</v>
      </c>
      <c r="F21" s="18">
        <f t="shared" si="3"/>
        <v>-48582518.329999998</v>
      </c>
      <c r="G21" s="18">
        <f t="shared" si="2"/>
        <v>-6103224.7299999967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47244094488188981" right="0.47244094488188981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2021-01-27T17:17:19Z</cp:lastPrinted>
  <dcterms:created xsi:type="dcterms:W3CDTF">2014-02-09T04:04:15Z</dcterms:created>
  <dcterms:modified xsi:type="dcterms:W3CDTF">2021-01-28T21:48:23Z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